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<sst xmlns="http://schemas.openxmlformats.org/spreadsheetml/2006/main" count="356" uniqueCount="248">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</sst>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0" activePane="bottomLeft" state="frozen"/>
      <selection pane="topLeft" activeCell="A1" sqref="A1"/>
      <selection pane="bottomLeft" activeCell="C95" sqref="C9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0.5</v>
      </c>
    </row>
    <row r="18" spans="1:6" ht="15">
      <c r="A18" s="17" t="s">
        <v>29</v>
      </c>
      <c r="B18" s="16" t="s">
        <v>27</v>
      </c>
      <c r="C18" s="79" t="s">
        <v>5</v>
      </c>
      <c r="F18" s="32">
        <f>+VALUE(A25)</f>
        <v>1</v>
      </c>
    </row>
    <row r="19" spans="1:6" ht="45">
      <c r="A19" s="17" t="s">
        <v>30</v>
      </c>
      <c r="B19" s="16" t="s">
        <v>33</v>
      </c>
      <c r="C19" s="79" t="s">
        <v>227</v>
      </c>
      <c r="F19" s="32">
        <f>+VALUE(A32)</f>
        <v>0.625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0.5</v>
      </c>
      <c r="B21" s="102"/>
      <c r="C21" s="103"/>
      <c r="F21" s="32">
        <f>+VALUE(A51)</f>
        <v>0.6666666666666666</v>
      </c>
    </row>
    <row r="22" spans="1:6" ht="24.75" customHeight="1">
      <c r="A22" s="28" t="s">
        <v>147</v>
      </c>
      <c r="B22" s="105" t="s">
        <v>32</v>
      </c>
      <c r="C22" s="106"/>
      <c r="F22" s="32">
        <f>+VALUE(A57)</f>
        <v>1</v>
      </c>
    </row>
    <row r="23" spans="1:6" ht="30">
      <c r="A23" s="15" t="s">
        <v>34</v>
      </c>
      <c r="B23" s="10" t="s">
        <v>36</v>
      </c>
      <c r="C23" s="79" t="s">
        <v>5</v>
      </c>
      <c r="F23" s="32">
        <f>+VALUE(A65)</f>
        <v>0.6666666666666666</v>
      </c>
    </row>
    <row r="24" spans="1:6" ht="30">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0.375</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0.625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227</v>
      </c>
    </row>
    <row r="47" spans="1:3" ht="30">
      <c r="A47" s="15" t="s">
        <v>72</v>
      </c>
      <c r="B47" s="10" t="s">
        <v>60</v>
      </c>
      <c r="C47" s="79" t="s">
        <v>6</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0.6666666666666666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227</v>
      </c>
    </row>
    <row r="63" spans="1:3" ht="15">
      <c r="A63" s="15" t="s">
        <v>97</v>
      </c>
      <c r="B63" s="10" t="s">
        <v>91</v>
      </c>
      <c r="C63" s="79" t="s">
        <v>227</v>
      </c>
    </row>
    <row r="64" spans="1:3" ht="45">
      <c r="A64" s="15" t="s">
        <v>98</v>
      </c>
      <c r="B64" s="10" t="s">
        <v>92</v>
      </c>
      <c r="C64" s="79" t="s">
        <v>6</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6</v>
      </c>
    </row>
    <row r="69" spans="1:3" ht="15">
      <c r="A69" s="15" t="s">
        <v>107</v>
      </c>
      <c r="B69" s="10" t="s">
        <v>103</v>
      </c>
      <c r="C69" s="79" t="s">
        <v>6</v>
      </c>
    </row>
    <row r="70" spans="1:3" ht="15">
      <c r="A70" s="15" t="s">
        <v>108</v>
      </c>
      <c r="B70" s="10" t="s">
        <v>104</v>
      </c>
      <c r="C70" s="79" t="s">
        <v>227</v>
      </c>
    </row>
    <row r="71" spans="1:3" ht="24.75" customHeight="1">
      <c r="A71" s="101">
        <f>_xlfn.IFERROR((COUNTIF(C67:C70,"Da")+(COUNTIF(C67:C70,"Djelomično")/2))/((COUNTIF(C67:C70,"Da")+COUNTIF(C67:C70,"Ne")+COUNTIF(C67:C70,"Djelomično"))),"Nije primjenjivo")</f>
        <v>0.25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227</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0.375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0.625</v>
      </c>
      <c r="D7" s="81"/>
    </row>
    <row r="8" spans="1:4" s="34" customFormat="1" ht="39.75" customHeight="1">
      <c r="A8" s="45" t="s">
        <v>49</v>
      </c>
      <c r="B8" s="38" t="s">
        <v>187</v>
      </c>
      <c r="C8" s="40">
        <f>+Upitnik!A36</f>
        <v>1</v>
      </c>
      <c r="D8" s="81"/>
    </row>
    <row r="9" spans="1:4" s="34" customFormat="1" ht="39.75" customHeight="1">
      <c r="A9" s="45" t="s">
        <v>54</v>
      </c>
      <c r="B9" s="38" t="s">
        <v>188</v>
      </c>
      <c r="C9" s="40">
        <f>+Upitnik!A51</f>
        <v>0.6666666666666666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0.375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tajnik</cp:lastModifiedBy>
  <cp:lastPrinted>2019-12-05T14:42:35Z</cp:lastPrinted>
  <dcterms:created xsi:type="dcterms:W3CDTF">2012-05-21T15:07:27Z</dcterms:created>
  <dcterms:modified xsi:type="dcterms:W3CDTF">2023-08-10T07:12:37Z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